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file-01\Company\OldServer\DATA\WORD\NICOLA &amp; MARK\Bank\Budgets\2022\"/>
    </mc:Choice>
  </mc:AlternateContent>
  <xr:revisionPtr revIDLastSave="0" documentId="14_{BD1A93F5-7397-4908-A03F-9C057B9646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Sheet1!$A$2:$I$33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E13" i="1"/>
  <c r="E28" i="1" l="1"/>
  <c r="H28" i="1"/>
  <c r="E30" i="1" l="1"/>
  <c r="E29" i="1"/>
  <c r="E27" i="1"/>
  <c r="E26" i="1"/>
  <c r="E25" i="1"/>
  <c r="E24" i="1"/>
  <c r="E23" i="1"/>
  <c r="E22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H30" i="1"/>
  <c r="H29" i="1"/>
  <c r="H27" i="1"/>
  <c r="H26" i="1"/>
  <c r="H25" i="1"/>
  <c r="H24" i="1"/>
  <c r="H23" i="1"/>
  <c r="H22" i="1"/>
  <c r="H19" i="1"/>
  <c r="H18" i="1"/>
  <c r="H17" i="1"/>
  <c r="H16" i="1"/>
  <c r="H15" i="1"/>
  <c r="H14" i="1"/>
  <c r="H12" i="1"/>
  <c r="H11" i="1"/>
  <c r="H9" i="1"/>
  <c r="H8" i="1"/>
  <c r="H7" i="1"/>
  <c r="H6" i="1"/>
  <c r="G31" i="1" l="1"/>
  <c r="F31" i="1"/>
  <c r="D31" i="1"/>
  <c r="C31" i="1"/>
  <c r="E31" i="1" l="1"/>
  <c r="C32" i="1" s="1"/>
  <c r="H31" i="1"/>
  <c r="F32" i="1" s="1"/>
</calcChain>
</file>

<file path=xl/sharedStrings.xml><?xml version="1.0" encoding="utf-8"?>
<sst xmlns="http://schemas.openxmlformats.org/spreadsheetml/2006/main" count="89" uniqueCount="83">
  <si>
    <t>Management Fee</t>
  </si>
  <si>
    <t>Accounts</t>
  </si>
  <si>
    <t>Cleaning</t>
  </si>
  <si>
    <t>Landscaping</t>
  </si>
  <si>
    <t>Wall Garden</t>
  </si>
  <si>
    <t>Concierge</t>
  </si>
  <si>
    <t>Lifts</t>
  </si>
  <si>
    <t>Insurance &amp; Terrorism</t>
  </si>
  <si>
    <t>Pest Control</t>
  </si>
  <si>
    <t>Security Systems</t>
  </si>
  <si>
    <t>Risk Assessments</t>
  </si>
  <si>
    <t>M&amp;E - General</t>
  </si>
  <si>
    <t>M&amp;E - Water</t>
  </si>
  <si>
    <t>Electricity</t>
  </si>
  <si>
    <t>Repairs</t>
  </si>
  <si>
    <t>Window Cleaning</t>
  </si>
  <si>
    <t>Sinking fund</t>
  </si>
  <si>
    <t>TOTAL</t>
  </si>
  <si>
    <t>Apts</t>
  </si>
  <si>
    <t>All</t>
  </si>
  <si>
    <t xml:space="preserve">Total </t>
  </si>
  <si>
    <t>Tower 1</t>
  </si>
  <si>
    <t>Tower 2</t>
  </si>
  <si>
    <t>Comment</t>
  </si>
  <si>
    <t xml:space="preserve">Comment </t>
  </si>
  <si>
    <t>Separate water maintenance</t>
  </si>
  <si>
    <t>Engineering Insurance</t>
  </si>
  <si>
    <t>Communal Facilities</t>
  </si>
  <si>
    <t>Average rate sq. Ft.</t>
  </si>
  <si>
    <t>App</t>
  </si>
  <si>
    <t>BMU Inspections</t>
  </si>
  <si>
    <t>Mansafe system</t>
  </si>
  <si>
    <t>bi-annual inspections by Universal Safety Systems</t>
  </si>
  <si>
    <t>Lift Consultancy</t>
  </si>
  <si>
    <t>Telephone</t>
  </si>
  <si>
    <t>Security, reception, lifts</t>
  </si>
  <si>
    <t>General reactive repairs excluding agreed snagging under initial building contracts</t>
  </si>
  <si>
    <t>Coffee shop, gym, and kitchen overheads</t>
  </si>
  <si>
    <t>current contract cost plus anticipated 6.5% raise for minimum wage</t>
  </si>
  <si>
    <t>lift consultancy by Hemsworth Associates for LOLER, service providers, quotes and meetings/advice</t>
  </si>
  <si>
    <t>Communal supplies only for Essential supply and Landlord supply</t>
  </si>
  <si>
    <t>Towards longer term costs and major repairs/planned maintenance</t>
  </si>
  <si>
    <t>1/1/22 - 31/12/22.</t>
  </si>
  <si>
    <t>0% increase for 2022</t>
  </si>
  <si>
    <t>Contract cost for 2022</t>
  </si>
  <si>
    <r>
      <t xml:space="preserve">24/7 concierge/Building Manager - daytime employed by KWB/GR8 and cover/night/weekend employed by GR8 (allows for possible 6.5% minimum wage increase) </t>
    </r>
    <r>
      <rPr>
        <b/>
        <sz val="11"/>
        <color theme="1"/>
        <rFont val="Calibri"/>
        <family val="2"/>
        <scheme val="minor"/>
      </rPr>
      <t>No incerase to budget required</t>
    </r>
  </si>
  <si>
    <r>
      <t>Current contract cost -</t>
    </r>
    <r>
      <rPr>
        <b/>
        <sz val="11"/>
        <color theme="1"/>
        <rFont val="Calibri"/>
        <family val="2"/>
        <scheme val="minor"/>
      </rPr>
      <t>No incerase to budget required</t>
    </r>
  </si>
  <si>
    <r>
      <t xml:space="preserve">For all Co Sec and service charge accounts certification </t>
    </r>
    <r>
      <rPr>
        <b/>
        <sz val="11"/>
        <color theme="1"/>
        <rFont val="Calibri"/>
        <family val="2"/>
        <scheme val="minor"/>
      </rPr>
      <t>no incerase to budget required</t>
    </r>
  </si>
  <si>
    <r>
      <t xml:space="preserve">Waiting for contract costs to change to fully comprehensive so estimate currently </t>
    </r>
    <r>
      <rPr>
        <b/>
        <sz val="11"/>
        <color theme="1"/>
        <rFont val="Calibri"/>
        <family val="2"/>
        <scheme val="minor"/>
      </rPr>
      <t>No incerase to budget required</t>
    </r>
  </si>
  <si>
    <t>T1 - current policy  plus 6% prepayment allowance from June 2022.    T2 - current policy cost plus 6% allowance for Dec 2021 increase when policy renewed</t>
  </si>
  <si>
    <t>T1 - 12 inspections/treatment//bait etc.  None currently reuqired for T2</t>
  </si>
  <si>
    <r>
      <t xml:space="preserve">Watch Systems - Remote monitoring service and cctv maintenance etc </t>
    </r>
    <r>
      <rPr>
        <b/>
        <sz val="11"/>
        <color theme="1"/>
        <rFont val="Calibri"/>
        <family val="2"/>
        <scheme val="minor"/>
      </rPr>
      <t>no incerase to budget required</t>
    </r>
  </si>
  <si>
    <r>
      <t xml:space="preserve">FRA - allow every year due to size and design </t>
    </r>
    <r>
      <rPr>
        <b/>
        <sz val="11"/>
        <color theme="1"/>
        <rFont val="Calibri"/>
        <family val="2"/>
        <scheme val="minor"/>
      </rPr>
      <t>no incerase to budget reuqired</t>
    </r>
  </si>
  <si>
    <t>2022 Quarterly inspections by Rostek</t>
  </si>
  <si>
    <r>
      <t xml:space="preserve">Phosters overall plant/M &amp; E contract including pumps, sprinkler control panel, fire system etc </t>
    </r>
    <r>
      <rPr>
        <b/>
        <sz val="11"/>
        <color theme="1"/>
        <rFont val="Calibri"/>
        <family val="2"/>
        <scheme val="minor"/>
      </rPr>
      <t>No increase to budget required</t>
    </r>
  </si>
  <si>
    <t>Water Tetsing</t>
  </si>
  <si>
    <t>Legionella testing</t>
  </si>
  <si>
    <t>Agreed contract costs for 2022</t>
  </si>
  <si>
    <r>
      <t xml:space="preserve">For the development app by Ping Locker and post room app by Apudos </t>
    </r>
    <r>
      <rPr>
        <b/>
        <sz val="11"/>
        <color theme="1"/>
        <rFont val="Calibri"/>
        <family val="2"/>
        <scheme val="minor"/>
      </rPr>
      <t>no increasesot bduget required</t>
    </r>
  </si>
  <si>
    <t>NOMINAL</t>
  </si>
  <si>
    <t>5100-0101</t>
  </si>
  <si>
    <t>SERVICE</t>
  </si>
  <si>
    <t>5100-0201</t>
  </si>
  <si>
    <t>5300-1001</t>
  </si>
  <si>
    <t>5300-1009</t>
  </si>
  <si>
    <t>5100-0308</t>
  </si>
  <si>
    <t>5400-1301</t>
  </si>
  <si>
    <t>5400-1303</t>
  </si>
  <si>
    <t>5600-1901</t>
  </si>
  <si>
    <t>5600-1801</t>
  </si>
  <si>
    <t>5300-1007</t>
  </si>
  <si>
    <t>5300-0902</t>
  </si>
  <si>
    <t>5100-0310</t>
  </si>
  <si>
    <t>5100-0403</t>
  </si>
  <si>
    <t>5400-1401</t>
  </si>
  <si>
    <t>5400-1201</t>
  </si>
  <si>
    <t>5100-0404</t>
  </si>
  <si>
    <t>5200-0501</t>
  </si>
  <si>
    <t>5400-1508</t>
  </si>
  <si>
    <t>5300-1003</t>
  </si>
  <si>
    <t>5100-0314</t>
  </si>
  <si>
    <t>5100-0301</t>
  </si>
  <si>
    <t>5700-2202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</si>
</sst>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ahoma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10" xfId="0" applyFont="1" applyFill="1" applyBorder="1" applyAlignment="1">
      <alignment vertical="center"/>
    </xf>
    <xf numFmtId="0" fontId="0" fillId="0" borderId="25" xfId="0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0" fillId="0" borderId="26" xfId="0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1" fillId="0" borderId="1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/>
    </xf>
    <xf numFmtId="0" fontId="0" fillId="0" borderId="21" xfId="0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0" fillId="0" borderId="18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6" fontId="1" fillId="3" borderId="20" xfId="0" applyNumberFormat="1" applyFont="1" applyFill="1" applyBorder="1" applyAlignment="1">
      <alignment horizontal="center" vertical="center"/>
    </xf>
    <xf numFmtId="165" fontId="1" fillId="3" borderId="28" xfId="0" applyNumberFormat="1" applyFont="1" applyFill="1" applyBorder="1" applyAlignment="1">
      <alignment horizontal="center" vertical="center" wrapText="1"/>
    </xf>
    <xf numFmtId="6" fontId="0" fillId="3" borderId="6" xfId="0" applyNumberFormat="1" applyFont="1" applyFill="1" applyBorder="1" applyAlignment="1">
      <alignment horizontal="center" vertical="center"/>
    </xf>
    <xf numFmtId="6" fontId="0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6" fontId="0" fillId="3" borderId="1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6" fontId="1" fillId="4" borderId="20" xfId="0" applyNumberFormat="1" applyFont="1" applyFill="1" applyBorder="1" applyAlignment="1">
      <alignment horizontal="center" vertical="center"/>
    </xf>
    <xf numFmtId="8" fontId="1" fillId="4" borderId="28" xfId="0" applyNumberFormat="1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164" fontId="0" fillId="4" borderId="6" xfId="0" applyNumberFormat="1" applyFont="1" applyFill="1" applyBorder="1" applyAlignment="1">
      <alignment horizontal="center" vertical="center"/>
    </xf>
    <xf numFmtId="6" fontId="0" fillId="4" borderId="6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6" fontId="0" fillId="4" borderId="1" xfId="0" applyNumberFormat="1" applyFont="1" applyFill="1" applyBorder="1" applyAlignment="1">
      <alignment horizontal="center" vertical="center"/>
    </xf>
    <xf numFmtId="164" fontId="0" fillId="4" borderId="12" xfId="0" applyNumberFormat="1" applyFont="1" applyFill="1" applyBorder="1" applyAlignment="1">
      <alignment horizontal="center" vertical="center"/>
    </xf>
    <xf numFmtId="6" fontId="0" fillId="4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164" fontId="0" fillId="4" borderId="16" xfId="0" applyNumberFormat="1" applyFont="1" applyFill="1" applyBorder="1" applyAlignment="1">
      <alignment horizontal="center" vertical="center"/>
    </xf>
    <xf numFmtId="6" fontId="0" fillId="4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6" fontId="0" fillId="3" borderId="31" xfId="0" applyNumberFormat="1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6" fontId="0" fillId="3" borderId="12" xfId="0" applyNumberFormat="1" applyFont="1" applyFill="1" applyBorder="1" applyAlignment="1">
      <alignment horizontal="center" vertical="center"/>
    </xf>
    <xf numFmtId="6" fontId="0" fillId="3" borderId="3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1</xdr:row>
      <xdr:rowOff>47580</xdr:rowOff>
    </xdr:from>
    <xdr:to>
      <xdr:col>8</xdr:col>
      <xdr:colOff>2186940</xdr:colOff>
      <xdr:row>1</xdr:row>
      <xdr:rowOff>989364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D1FAB0-58D9-4A4A-B14D-79439F8D2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7325" y="238080"/>
          <a:ext cx="2276475" cy="941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3"/>
  <sheetViews>
    <sheetView showGridLines="0" tabSelected="1" workbookViewId="0">
      <pane xSplit="1" topLeftCell="B1" activePane="topRight" state="frozen"/>
      <selection pane="topRight" activeCell="B8" sqref="B8"/>
    </sheetView>
  </sheetViews>
  <sheetFormatPr defaultColWidth="9.109375" defaultRowHeight="14.4" x14ac:dyDescent="0.3"/>
  <cols>
    <col min="1" max="2" width="17.44140625" style="1" customWidth="1"/>
    <col min="3" max="7" width="9.109375" style="2"/>
    <col min="8" max="8" width="9.44140625" style="2" customWidth="1"/>
    <col min="9" max="9" width="32.109375" style="3" customWidth="1"/>
    <col min="10" max="16384" width="9.109375" style="2"/>
  </cols>
  <sheetData>
    <row r="2" spans="1:9" ht="84" customHeight="1" thickBot="1" x14ac:dyDescent="0.35"/>
    <row r="3" spans="1:9" s="1" customFormat="1" ht="15" thickBot="1" x14ac:dyDescent="0.35">
      <c r="A3" s="57" t="s">
        <v>61</v>
      </c>
      <c r="B3" s="57" t="s">
        <v>59</v>
      </c>
      <c r="C3" s="23" t="s">
        <v>42</v>
      </c>
      <c r="D3" s="24"/>
      <c r="E3" s="24"/>
      <c r="F3" s="24"/>
      <c r="G3" s="24"/>
      <c r="H3" s="25"/>
      <c r="I3" s="20" t="s">
        <v>23</v>
      </c>
    </row>
    <row r="4" spans="1:9" s="1" customFormat="1" x14ac:dyDescent="0.3">
      <c r="A4" s="58"/>
      <c r="B4" s="58"/>
      <c r="C4" s="28" t="s">
        <v>21</v>
      </c>
      <c r="D4" s="29"/>
      <c r="E4" s="29"/>
      <c r="F4" s="40" t="s">
        <v>22</v>
      </c>
      <c r="G4" s="40"/>
      <c r="H4" s="41"/>
      <c r="I4" s="21"/>
    </row>
    <row r="5" spans="1:9" s="1" customFormat="1" ht="15" thickBot="1" x14ac:dyDescent="0.35">
      <c r="A5" s="59"/>
      <c r="B5" s="58"/>
      <c r="C5" s="30" t="s">
        <v>18</v>
      </c>
      <c r="D5" s="31" t="s">
        <v>19</v>
      </c>
      <c r="E5" s="31" t="s">
        <v>20</v>
      </c>
      <c r="F5" s="42" t="s">
        <v>18</v>
      </c>
      <c r="G5" s="42" t="s">
        <v>19</v>
      </c>
      <c r="H5" s="43" t="s">
        <v>20</v>
      </c>
      <c r="I5" s="22"/>
    </row>
    <row r="6" spans="1:9" x14ac:dyDescent="0.3">
      <c r="A6" s="4" t="s">
        <v>0</v>
      </c>
      <c r="B6" s="64" t="s">
        <v>60</v>
      </c>
      <c r="C6" s="60">
        <v>21800</v>
      </c>
      <c r="D6" s="34">
        <v>2120</v>
      </c>
      <c r="E6" s="34">
        <f t="shared" ref="E6:E31" si="0">SUM(C6:D6)</f>
        <v>23920</v>
      </c>
      <c r="F6" s="48">
        <v>23500</v>
      </c>
      <c r="G6" s="48">
        <v>2500</v>
      </c>
      <c r="H6" s="49">
        <f t="shared" ref="H6:H31" si="1">SUM(F6:G6)</f>
        <v>26000</v>
      </c>
      <c r="I6" s="5" t="s">
        <v>43</v>
      </c>
    </row>
    <row r="7" spans="1:9" ht="43.2" x14ac:dyDescent="0.3">
      <c r="A7" s="6" t="s">
        <v>1</v>
      </c>
      <c r="B7" s="64" t="s">
        <v>62</v>
      </c>
      <c r="C7" s="61"/>
      <c r="D7" s="35">
        <v>4500</v>
      </c>
      <c r="E7" s="34">
        <f t="shared" si="0"/>
        <v>4500</v>
      </c>
      <c r="F7" s="50"/>
      <c r="G7" s="50">
        <v>5000</v>
      </c>
      <c r="H7" s="49">
        <f t="shared" si="1"/>
        <v>5000</v>
      </c>
      <c r="I7" s="7" t="s">
        <v>47</v>
      </c>
    </row>
    <row r="8" spans="1:9" ht="28.8" x14ac:dyDescent="0.3">
      <c r="A8" s="6" t="s">
        <v>2</v>
      </c>
      <c r="B8" s="64" t="s">
        <v>63</v>
      </c>
      <c r="C8" s="62">
        <v>14098</v>
      </c>
      <c r="D8" s="35">
        <v>746</v>
      </c>
      <c r="E8" s="34">
        <f t="shared" si="0"/>
        <v>14844</v>
      </c>
      <c r="F8" s="50">
        <v>14484</v>
      </c>
      <c r="G8" s="50">
        <v>906</v>
      </c>
      <c r="H8" s="49">
        <f t="shared" si="1"/>
        <v>15390</v>
      </c>
      <c r="I8" s="7" t="s">
        <v>38</v>
      </c>
    </row>
    <row r="9" spans="1:9" ht="28.8" x14ac:dyDescent="0.3">
      <c r="A9" s="6" t="s">
        <v>3</v>
      </c>
      <c r="B9" s="64" t="s">
        <v>64</v>
      </c>
      <c r="C9" s="61"/>
      <c r="D9" s="36">
        <v>2000</v>
      </c>
      <c r="E9" s="34">
        <f t="shared" si="0"/>
        <v>2000</v>
      </c>
      <c r="F9" s="50"/>
      <c r="G9" s="50">
        <v>2000</v>
      </c>
      <c r="H9" s="49">
        <f t="shared" si="1"/>
        <v>2000</v>
      </c>
      <c r="I9" s="7" t="s">
        <v>46</v>
      </c>
    </row>
    <row r="10" spans="1:9" x14ac:dyDescent="0.3">
      <c r="A10" s="6" t="s">
        <v>4</v>
      </c>
      <c r="B10" s="64" t="s">
        <v>64</v>
      </c>
      <c r="C10" s="61"/>
      <c r="D10" s="35">
        <v>6724</v>
      </c>
      <c r="E10" s="34">
        <f t="shared" si="0"/>
        <v>6724</v>
      </c>
      <c r="F10" s="50"/>
      <c r="G10" s="51"/>
      <c r="H10" s="49"/>
      <c r="I10" s="7" t="s">
        <v>44</v>
      </c>
    </row>
    <row r="11" spans="1:9" ht="86.4" x14ac:dyDescent="0.3">
      <c r="A11" s="6" t="s">
        <v>5</v>
      </c>
      <c r="B11" s="64" t="s">
        <v>65</v>
      </c>
      <c r="C11" s="61">
        <v>68000</v>
      </c>
      <c r="D11" s="36"/>
      <c r="E11" s="34">
        <f t="shared" si="0"/>
        <v>68000</v>
      </c>
      <c r="F11" s="50">
        <v>83000</v>
      </c>
      <c r="G11" s="50"/>
      <c r="H11" s="49">
        <f t="shared" si="1"/>
        <v>83000</v>
      </c>
      <c r="I11" s="7" t="s">
        <v>45</v>
      </c>
    </row>
    <row r="12" spans="1:9" ht="57.6" x14ac:dyDescent="0.3">
      <c r="A12" s="6" t="s">
        <v>6</v>
      </c>
      <c r="B12" s="64" t="s">
        <v>66</v>
      </c>
      <c r="C12" s="61">
        <v>12000</v>
      </c>
      <c r="D12" s="36"/>
      <c r="E12" s="34">
        <f t="shared" si="0"/>
        <v>12000</v>
      </c>
      <c r="F12" s="50">
        <v>12000</v>
      </c>
      <c r="G12" s="50"/>
      <c r="H12" s="49">
        <f t="shared" si="1"/>
        <v>12000</v>
      </c>
      <c r="I12" s="7" t="s">
        <v>48</v>
      </c>
    </row>
    <row r="13" spans="1:9" ht="57.6" x14ac:dyDescent="0.3">
      <c r="A13" s="6" t="s">
        <v>33</v>
      </c>
      <c r="B13" s="64" t="s">
        <v>67</v>
      </c>
      <c r="C13" s="61">
        <v>1800</v>
      </c>
      <c r="D13" s="36"/>
      <c r="E13" s="34">
        <f t="shared" si="0"/>
        <v>1800</v>
      </c>
      <c r="F13" s="50">
        <v>2200</v>
      </c>
      <c r="G13" s="50"/>
      <c r="H13" s="49">
        <f t="shared" si="1"/>
        <v>2200</v>
      </c>
      <c r="I13" s="7" t="s">
        <v>39</v>
      </c>
    </row>
    <row r="14" spans="1:9" ht="72" x14ac:dyDescent="0.3">
      <c r="A14" s="8" t="s">
        <v>7</v>
      </c>
      <c r="B14" s="64" t="s">
        <v>68</v>
      </c>
      <c r="C14" s="61"/>
      <c r="D14" s="36">
        <v>34000</v>
      </c>
      <c r="E14" s="34">
        <f t="shared" si="0"/>
        <v>34000</v>
      </c>
      <c r="F14" s="50"/>
      <c r="G14" s="50">
        <v>49850</v>
      </c>
      <c r="H14" s="49">
        <f t="shared" si="1"/>
        <v>49850</v>
      </c>
      <c r="I14" s="7" t="s">
        <v>49</v>
      </c>
    </row>
    <row r="15" spans="1:9" ht="28.8" x14ac:dyDescent="0.3">
      <c r="A15" s="8" t="s">
        <v>26</v>
      </c>
      <c r="B15" s="64" t="s">
        <v>69</v>
      </c>
      <c r="C15" s="61">
        <v>1700</v>
      </c>
      <c r="D15" s="36"/>
      <c r="E15" s="34">
        <f t="shared" si="0"/>
        <v>1700</v>
      </c>
      <c r="F15" s="52">
        <v>2100</v>
      </c>
      <c r="G15" s="50"/>
      <c r="H15" s="49">
        <f t="shared" si="1"/>
        <v>2100</v>
      </c>
      <c r="I15" s="7"/>
    </row>
    <row r="16" spans="1:9" ht="28.8" x14ac:dyDescent="0.3">
      <c r="A16" s="6" t="s">
        <v>8</v>
      </c>
      <c r="B16" s="64" t="s">
        <v>70</v>
      </c>
      <c r="C16" s="62"/>
      <c r="D16" s="35">
        <v>893</v>
      </c>
      <c r="E16" s="34">
        <f t="shared" si="0"/>
        <v>893</v>
      </c>
      <c r="F16" s="53"/>
      <c r="G16" s="51"/>
      <c r="H16" s="49">
        <f t="shared" si="1"/>
        <v>0</v>
      </c>
      <c r="I16" s="7" t="s">
        <v>50</v>
      </c>
    </row>
    <row r="17" spans="1:9" ht="43.2" x14ac:dyDescent="0.3">
      <c r="A17" s="6" t="s">
        <v>9</v>
      </c>
      <c r="B17" s="64" t="s">
        <v>71</v>
      </c>
      <c r="C17" s="62">
        <v>1000</v>
      </c>
      <c r="D17" s="35"/>
      <c r="E17" s="34">
        <f t="shared" si="0"/>
        <v>1000</v>
      </c>
      <c r="F17" s="50">
        <v>1000</v>
      </c>
      <c r="G17" s="50"/>
      <c r="H17" s="49">
        <f t="shared" si="1"/>
        <v>1000</v>
      </c>
      <c r="I17" s="7" t="s">
        <v>51</v>
      </c>
    </row>
    <row r="18" spans="1:9" x14ac:dyDescent="0.3">
      <c r="A18" s="6" t="s">
        <v>34</v>
      </c>
      <c r="B18" s="64" t="s">
        <v>72</v>
      </c>
      <c r="C18" s="62">
        <v>1000</v>
      </c>
      <c r="D18" s="35"/>
      <c r="E18" s="34">
        <f t="shared" si="0"/>
        <v>1000</v>
      </c>
      <c r="F18" s="53">
        <v>1200</v>
      </c>
      <c r="G18" s="51"/>
      <c r="H18" s="49">
        <f t="shared" si="1"/>
        <v>1200</v>
      </c>
      <c r="I18" s="7" t="s">
        <v>35</v>
      </c>
    </row>
    <row r="19" spans="1:9" ht="43.2" x14ac:dyDescent="0.3">
      <c r="A19" s="6" t="s">
        <v>10</v>
      </c>
      <c r="B19" s="64" t="s">
        <v>73</v>
      </c>
      <c r="C19" s="61">
        <v>2000</v>
      </c>
      <c r="D19" s="36"/>
      <c r="E19" s="34">
        <f t="shared" si="0"/>
        <v>2000</v>
      </c>
      <c r="F19" s="54">
        <v>2500</v>
      </c>
      <c r="G19" s="50"/>
      <c r="H19" s="49">
        <f t="shared" si="1"/>
        <v>2500</v>
      </c>
      <c r="I19" s="7" t="s">
        <v>52</v>
      </c>
    </row>
    <row r="20" spans="1:9" x14ac:dyDescent="0.3">
      <c r="A20" s="6" t="s">
        <v>30</v>
      </c>
      <c r="B20" s="64" t="s">
        <v>74</v>
      </c>
      <c r="C20" s="61"/>
      <c r="D20" s="36"/>
      <c r="E20" s="34"/>
      <c r="F20" s="52">
        <v>5873</v>
      </c>
      <c r="G20" s="50"/>
      <c r="H20" s="49"/>
      <c r="I20" s="7" t="s">
        <v>53</v>
      </c>
    </row>
    <row r="21" spans="1:9" ht="28.8" x14ac:dyDescent="0.3">
      <c r="A21" s="6" t="s">
        <v>31</v>
      </c>
      <c r="B21" s="64" t="s">
        <v>74</v>
      </c>
      <c r="C21" s="61">
        <v>1740</v>
      </c>
      <c r="D21" s="36"/>
      <c r="E21" s="34"/>
      <c r="F21" s="52"/>
      <c r="G21" s="50"/>
      <c r="H21" s="49"/>
      <c r="I21" s="7" t="s">
        <v>32</v>
      </c>
    </row>
    <row r="22" spans="1:9" ht="57.6" x14ac:dyDescent="0.3">
      <c r="A22" s="6" t="s">
        <v>11</v>
      </c>
      <c r="B22" s="64" t="s">
        <v>75</v>
      </c>
      <c r="C22" s="62">
        <v>23000</v>
      </c>
      <c r="D22" s="35"/>
      <c r="E22" s="34">
        <f t="shared" si="0"/>
        <v>23000</v>
      </c>
      <c r="F22" s="50">
        <v>33000</v>
      </c>
      <c r="G22" s="50"/>
      <c r="H22" s="49">
        <f t="shared" si="1"/>
        <v>33000</v>
      </c>
      <c r="I22" s="7" t="s">
        <v>54</v>
      </c>
    </row>
    <row r="23" spans="1:9" x14ac:dyDescent="0.3">
      <c r="A23" s="6" t="s">
        <v>12</v>
      </c>
      <c r="B23" s="64" t="s">
        <v>76</v>
      </c>
      <c r="C23" s="62">
        <v>2500</v>
      </c>
      <c r="D23" s="35"/>
      <c r="E23" s="34">
        <f t="shared" si="0"/>
        <v>2500</v>
      </c>
      <c r="F23" s="50">
        <v>2700</v>
      </c>
      <c r="G23" s="50"/>
      <c r="H23" s="49">
        <f t="shared" si="1"/>
        <v>2700</v>
      </c>
      <c r="I23" s="7" t="s">
        <v>25</v>
      </c>
    </row>
    <row r="24" spans="1:9" x14ac:dyDescent="0.3">
      <c r="A24" s="6" t="s">
        <v>55</v>
      </c>
      <c r="B24" s="64" t="s">
        <v>76</v>
      </c>
      <c r="C24" s="62">
        <v>2376</v>
      </c>
      <c r="D24" s="35"/>
      <c r="E24" s="34">
        <f t="shared" si="0"/>
        <v>2376</v>
      </c>
      <c r="F24" s="50">
        <v>2490</v>
      </c>
      <c r="G24" s="50"/>
      <c r="H24" s="49">
        <f t="shared" si="1"/>
        <v>2490</v>
      </c>
      <c r="I24" s="7" t="s">
        <v>56</v>
      </c>
    </row>
    <row r="25" spans="1:9" ht="28.8" x14ac:dyDescent="0.3">
      <c r="A25" s="6" t="s">
        <v>13</v>
      </c>
      <c r="B25" s="64" t="s">
        <v>77</v>
      </c>
      <c r="C25" s="62">
        <v>20000</v>
      </c>
      <c r="D25" s="35">
        <v>3000</v>
      </c>
      <c r="E25" s="34">
        <f t="shared" si="0"/>
        <v>23000</v>
      </c>
      <c r="F25" s="50">
        <v>26000</v>
      </c>
      <c r="G25" s="50">
        <v>4000</v>
      </c>
      <c r="H25" s="49">
        <f t="shared" si="1"/>
        <v>30000</v>
      </c>
      <c r="I25" s="7" t="s">
        <v>40</v>
      </c>
    </row>
    <row r="26" spans="1:9" ht="43.2" x14ac:dyDescent="0.3">
      <c r="A26" s="6" t="s">
        <v>14</v>
      </c>
      <c r="B26" s="64" t="s">
        <v>78</v>
      </c>
      <c r="C26" s="62">
        <v>10000</v>
      </c>
      <c r="D26" s="35">
        <v>1500</v>
      </c>
      <c r="E26" s="34">
        <f t="shared" si="0"/>
        <v>11500</v>
      </c>
      <c r="F26" s="50">
        <v>8500</v>
      </c>
      <c r="G26" s="50">
        <v>1500</v>
      </c>
      <c r="H26" s="49">
        <f t="shared" si="1"/>
        <v>10000</v>
      </c>
      <c r="I26" s="7" t="s">
        <v>36</v>
      </c>
    </row>
    <row r="27" spans="1:9" x14ac:dyDescent="0.3">
      <c r="A27" s="6" t="s">
        <v>15</v>
      </c>
      <c r="B27" s="64" t="s">
        <v>79</v>
      </c>
      <c r="C27" s="62">
        <v>16220</v>
      </c>
      <c r="D27" s="37"/>
      <c r="E27" s="34">
        <f t="shared" si="0"/>
        <v>16220</v>
      </c>
      <c r="F27" s="50">
        <v>29467</v>
      </c>
      <c r="G27" s="50"/>
      <c r="H27" s="49">
        <f t="shared" si="1"/>
        <v>29467</v>
      </c>
      <c r="I27" s="7" t="s">
        <v>57</v>
      </c>
    </row>
    <row r="28" spans="1:9" ht="43.2" x14ac:dyDescent="0.3">
      <c r="A28" s="11" t="s">
        <v>29</v>
      </c>
      <c r="B28" s="64" t="s">
        <v>80</v>
      </c>
      <c r="C28" s="63">
        <v>8100</v>
      </c>
      <c r="D28" s="38"/>
      <c r="E28" s="34">
        <f t="shared" si="0"/>
        <v>8100</v>
      </c>
      <c r="F28" s="55">
        <v>10264</v>
      </c>
      <c r="G28" s="55"/>
      <c r="H28" s="49">
        <f t="shared" si="1"/>
        <v>10264</v>
      </c>
      <c r="I28" s="10" t="s">
        <v>58</v>
      </c>
    </row>
    <row r="29" spans="1:9" ht="28.8" x14ac:dyDescent="0.3">
      <c r="A29" s="9" t="s">
        <v>27</v>
      </c>
      <c r="B29" s="64" t="s">
        <v>81</v>
      </c>
      <c r="C29" s="63">
        <v>20000</v>
      </c>
      <c r="D29" s="38"/>
      <c r="E29" s="34">
        <f t="shared" si="0"/>
        <v>20000</v>
      </c>
      <c r="F29" s="56">
        <v>25000</v>
      </c>
      <c r="G29" s="55"/>
      <c r="H29" s="49">
        <f t="shared" si="1"/>
        <v>25000</v>
      </c>
      <c r="I29" s="10" t="s">
        <v>37</v>
      </c>
    </row>
    <row r="30" spans="1:9" ht="29.4" thickBot="1" x14ac:dyDescent="0.35">
      <c r="A30" s="11" t="s">
        <v>16</v>
      </c>
      <c r="B30" s="64" t="s">
        <v>82</v>
      </c>
      <c r="C30" s="63">
        <v>16000</v>
      </c>
      <c r="D30" s="39">
        <v>3000</v>
      </c>
      <c r="E30" s="34">
        <f t="shared" si="0"/>
        <v>19000</v>
      </c>
      <c r="F30" s="55">
        <v>16000</v>
      </c>
      <c r="G30" s="55">
        <v>3000</v>
      </c>
      <c r="H30" s="49">
        <f t="shared" si="1"/>
        <v>19000</v>
      </c>
      <c r="I30" s="10" t="s">
        <v>41</v>
      </c>
    </row>
    <row r="31" spans="1:9" ht="15" thickBot="1" x14ac:dyDescent="0.35">
      <c r="A31" s="12" t="s">
        <v>17</v>
      </c>
      <c r="B31" s="16"/>
      <c r="C31" s="32">
        <f t="shared" ref="C31:G31" si="2">SUM(C6:C30)</f>
        <v>243334</v>
      </c>
      <c r="D31" s="32">
        <f t="shared" si="2"/>
        <v>58483</v>
      </c>
      <c r="E31" s="34">
        <f t="shared" si="0"/>
        <v>301817</v>
      </c>
      <c r="F31" s="44">
        <f t="shared" si="2"/>
        <v>301278</v>
      </c>
      <c r="G31" s="44">
        <f t="shared" si="2"/>
        <v>68756</v>
      </c>
      <c r="H31" s="49">
        <f t="shared" si="1"/>
        <v>370034</v>
      </c>
      <c r="I31" s="13"/>
    </row>
    <row r="32" spans="1:9" s="1" customFormat="1" ht="15" thickBot="1" x14ac:dyDescent="0.35">
      <c r="A32" s="12" t="s">
        <v>28</v>
      </c>
      <c r="B32" s="26"/>
      <c r="C32" s="33">
        <f>E31/97000</f>
        <v>3.111515463917526</v>
      </c>
      <c r="D32" s="33"/>
      <c r="E32" s="33"/>
      <c r="F32" s="45">
        <f>H31/139000</f>
        <v>2.6621151079136691</v>
      </c>
      <c r="G32" s="46"/>
      <c r="H32" s="47"/>
      <c r="I32" s="13"/>
    </row>
    <row r="33" spans="1:9" ht="59.25" customHeight="1" thickBot="1" x14ac:dyDescent="0.35">
      <c r="A33" s="14" t="s">
        <v>24</v>
      </c>
      <c r="B33" s="27"/>
      <c r="C33" s="17"/>
      <c r="D33" s="18"/>
      <c r="E33" s="18"/>
      <c r="F33" s="18"/>
      <c r="G33" s="18"/>
      <c r="H33" s="19"/>
      <c r="I33" s="15"/>
    </row>
  </sheetData>
  <mergeCells count="9">
    <mergeCell ref="C33:H33"/>
    <mergeCell ref="I3:I5"/>
    <mergeCell ref="C32:E32"/>
    <mergeCell ref="A3:A5"/>
    <mergeCell ref="C3:H3"/>
    <mergeCell ref="C4:E4"/>
    <mergeCell ref="F4:H4"/>
    <mergeCell ref="F32:H32"/>
    <mergeCell ref="B3:B5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69" orientation="landscape" r:id="rId1"/>
  <headerFooter>
    <oddHeader>&amp;C3 Year Service Charge Budget Projection
Towers 1 and 2, Bank, Broad Street, Birmingham</oddHeader>
    <oddFooter>&amp;CKWB Property Management Ltd&amp;RApril 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Nuttall</dc:creator>
  <cp:lastModifiedBy>Nicola Fagan</cp:lastModifiedBy>
  <cp:lastPrinted>2018-08-15T16:46:32Z</cp:lastPrinted>
  <dcterms:created xsi:type="dcterms:W3CDTF">2018-03-20T11:09:38Z</dcterms:created>
  <dcterms:modified xsi:type="dcterms:W3CDTF">2021-11-08T12:07:38Z</dcterms:modified>
</cp:coreProperties>
</file>